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<sst xmlns="http://schemas.openxmlformats.org/spreadsheetml/2006/main" count="52" uniqueCount="52">
  <si>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</si>
  <si>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</si>
  <si>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</si>
  <si>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</si>
  <si>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"ALB", compuesto por: base de conexiones para control termostático, para comunicación, vía cable o vía radio, de hasta 8 termostatos con los cabezales termoeléctricos del colector; termostatos digitales, con pantalla LCD y comunicación vía cable; y cabezales termoeléctricos, para montaje directo sobre las válvulas de corte del colector metálico, para un voltaje de 24 V.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</si>
  <si>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</si>
  <si>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</si>
  <si>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</si>
  <si>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</si>
  <si>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</si>
  <si>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</si>
  <si>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</si>
  <si>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mt38alb300a</t>
  </si>
  <si>
    <t xml:space="preserve">Ud</t>
  </si>
  <si>
    <t xml:space="preserve">Base de conexiones para control termostático, para comunicación, vía cable o vía radio, de hasta 8 termostatos con los cabezales termoeléctricos del colector, "ALB", alimentación a 230 V, de 43x250x95 mm.</t>
  </si>
  <si>
    <t xml:space="preserve">mt38alb280a</t>
  </si>
  <si>
    <t xml:space="preserve">Ud</t>
  </si>
  <si>
    <t xml:space="preserve">Termostato digital, con pantalla LCD y comunicación vía cable, "ALB", para calefacción y refrigeración, con configuración como maestro o esclavo y alimentación a pilas, de 88x81x21 mm.</t>
  </si>
  <si>
    <t xml:space="preserve">mt38alb260a</t>
  </si>
  <si>
    <t xml:space="preserve">Ud</t>
  </si>
  <si>
    <t xml:space="preserve">Cabezal termoeléctrico, para montaje directo sobre la válvula de corte del colector metálico, para un voltaje de 24 V, "ALB", con cable a 2 hilos.</t>
  </si>
  <si>
    <t xml:space="preserve">mt35aia010a</t>
  </si>
  <si>
    <t xml:space="preserve">m</t>
  </si>
  <si>
    <t xml:space="preserve">Tubo curvable de PVC, corrugado, de color negro, de 16 mm de diámetro nominal, para canalización empotrada en obra de fábrica (paredes y techos). Resistencia a la compresión 320 N, resistencia al impacto 1 julio, temperatura de trabajo -5°C hasta 60°C, con grado de protección IP545 según UNE 20324, no propagador de la llama. Según UNE-EN 61386-1 y UNE-EN 61386-22.</t>
  </si>
  <si>
    <t xml:space="preserve">mt35cun020a</t>
  </si>
  <si>
    <t xml:space="preserve">m</t>
  </si>
  <si>
    <t xml:space="preserve">Cable unipolar H07Z1-K (AS), siendo su tensión asignada de 450/750 V, reacción al fuego clase Cca-s1a,d1,a1 según UNE-EN 50575, con conductor multifilar de cobre clase 5 (-K) de 1,5 mm² de sección, con aislamiento de compuesto termoplástico a base de poliolefina libre de halógenos con baja emisión de humos y gases corrosivos (Z1). Según UNE 211025.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</si>
  <si>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</si>
  <si>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</si>
  <si>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</si>
  <si>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</si>
  <si>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</si>
  <si>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</si>
  <si>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</si>
  <si>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</si>
  <si>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</si>
  <si>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</si>
  <si>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</si>
  <si>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</si>
  <si>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40,12€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</si>
  <si>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</si>
  <si>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</si>
  <si>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</si>
  <si>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</si>
  <si>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</si>
  <si>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50575:2014</t>
  </si>
  <si>
    <t xml:space="preserve">1+/3/4</t>
  </si>
  <si>
    <t xml:space="preserve">Cables  de  energía,  control  y  comunicación. Cables  para  aplicaciones  generales  en  construcciones  sujetos  a  requisitos  de  reacción  al  fuego.</t>
  </si>
  <si>
    <t xml:space="preserve">EN  50575:2014/A1:2016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</si>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</sst>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2.42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306.54</v>
      </c>
      <c r="J10" s="12">
        <f ca="1">ROUND(INDIRECT(ADDRESS(ROW()+(0), COLUMN()+(-3), 1))*INDIRECT(ADDRESS(ROW()+(0), COLUMN()+(-1), 1)), 2)</f>
        <v>306.54</v>
      </c>
      <c r="K10" s="12"/>
    </row>
    <row r="11" spans="1:11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</v>
      </c>
      <c r="H11" s="11"/>
      <c r="I11" s="12">
        <v>99.96</v>
      </c>
      <c r="J11" s="12">
        <f ca="1">ROUND(INDIRECT(ADDRESS(ROW()+(0), COLUMN()+(-3), 1))*INDIRECT(ADDRESS(ROW()+(0), COLUMN()+(-1), 1)), 2)</f>
        <v>199.92</v>
      </c>
      <c r="K11" s="12"/>
    </row>
    <row r="12" spans="1:11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4</v>
      </c>
      <c r="H12" s="11"/>
      <c r="I12" s="12">
        <v>58.78</v>
      </c>
      <c r="J12" s="12">
        <f ca="1">ROUND(INDIRECT(ADDRESS(ROW()+(0), COLUMN()+(-3), 1))*INDIRECT(ADDRESS(ROW()+(0), COLUMN()+(-1), 1)), 2)</f>
        <v>235.12</v>
      </c>
      <c r="K12" s="12"/>
    </row>
    <row r="13" spans="1:11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10</v>
      </c>
      <c r="H13" s="11"/>
      <c r="I13" s="12">
        <v>0.37</v>
      </c>
      <c r="J13" s="12">
        <f ca="1">ROUND(INDIRECT(ADDRESS(ROW()+(0), COLUMN()+(-3), 1))*INDIRECT(ADDRESS(ROW()+(0), COLUMN()+(-1), 1)), 2)</f>
        <v>3.7</v>
      </c>
      <c r="K13" s="12"/>
    </row>
    <row r="14" spans="1:11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20</v>
      </c>
      <c r="H14" s="13"/>
      <c r="I14" s="14">
        <v>0.41</v>
      </c>
      <c r="J14" s="14">
        <f ca="1">ROUND(INDIRECT(ADDRESS(ROW()+(0), COLUMN()+(-3), 1))*INDIRECT(ADDRESS(ROW()+(0), COLUMN()+(-1), 1)), 2)</f>
        <v>8.2</v>
      </c>
      <c r="K14" s="14"/>
    </row>
    <row r="15" spans="1:11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753.48</v>
      </c>
      <c r="K15" s="17"/>
    </row>
    <row r="16" spans="1:11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  <c r="K16" s="15"/>
    </row>
    <row r="17" spans="1:11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0.7</v>
      </c>
      <c r="H17" s="11"/>
      <c r="I17" s="12">
        <v>24.64</v>
      </c>
      <c r="J17" s="12">
        <f ca="1">ROUND(INDIRECT(ADDRESS(ROW()+(0), COLUMN()+(-3), 1))*INDIRECT(ADDRESS(ROW()+(0), COLUMN()+(-1), 1)), 2)</f>
        <v>17.25</v>
      </c>
      <c r="K17" s="12"/>
    </row>
    <row r="18" spans="1:11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3">
        <v>0.7</v>
      </c>
      <c r="H18" s="13"/>
      <c r="I18" s="14">
        <v>22.73</v>
      </c>
      <c r="J18" s="14">
        <f ca="1">ROUND(INDIRECT(ADDRESS(ROW()+(0), COLUMN()+(-3), 1))*INDIRECT(ADDRESS(ROW()+(0), COLUMN()+(-1), 1)), 2)</f>
        <v>15.91</v>
      </c>
      <c r="K18" s="14"/>
    </row>
    <row r="19" spans="1:11" ht="13.50" thickBot="1" customHeight="1">
      <c r="A19" s="15"/>
      <c r="B19" s="15"/>
      <c r="C19" s="15"/>
      <c r="D19" s="15"/>
      <c r="E19" s="15"/>
      <c r="F19" s="15"/>
      <c r="G19" s="9" t="s">
        <v>35</v>
      </c>
      <c r="H19" s="9"/>
      <c r="I19" s="9"/>
      <c r="J19" s="17">
        <f ca="1">ROUND(SUM(INDIRECT(ADDRESS(ROW()+(-1), COLUMN()+(0), 1)),INDIRECT(ADDRESS(ROW()+(-2), COLUMN()+(0), 1))), 2)</f>
        <v>33.16</v>
      </c>
      <c r="K19" s="17"/>
    </row>
    <row r="20" spans="1:11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  <c r="K20" s="15"/>
    </row>
    <row r="21" spans="1:11" ht="13.50" thickBot="1" customHeight="1">
      <c r="A21" s="19"/>
      <c r="B21" s="19"/>
      <c r="C21" s="20" t="s">
        <v>37</v>
      </c>
      <c r="D21" s="20"/>
      <c r="E21" s="19" t="s">
        <v>38</v>
      </c>
      <c r="F21" s="19"/>
      <c r="G21" s="13">
        <v>2</v>
      </c>
      <c r="H21" s="13"/>
      <c r="I21" s="14">
        <f ca="1">ROUND(SUM(INDIRECT(ADDRESS(ROW()+(-2), COLUMN()+(1), 1)),INDIRECT(ADDRESS(ROW()+(-6), COLUMN()+(1), 1))), 2)</f>
        <v>786.64</v>
      </c>
      <c r="J21" s="14">
        <f ca="1">ROUND(INDIRECT(ADDRESS(ROW()+(0), COLUMN()+(-3), 1))*INDIRECT(ADDRESS(ROW()+(0), COLUMN()+(-1), 1))/100, 2)</f>
        <v>15.73</v>
      </c>
      <c r="K21" s="14"/>
    </row>
    <row r="22" spans="1:11" ht="13.50" thickBot="1" customHeight="1">
      <c r="A22" s="21" t="s">
        <v>39</v>
      </c>
      <c r="B22" s="21"/>
      <c r="C22" s="22"/>
      <c r="D22" s="22"/>
      <c r="E22" s="23"/>
      <c r="F22" s="23"/>
      <c r="G22" s="24" t="s">
        <v>40</v>
      </c>
      <c r="H22" s="24"/>
      <c r="I22" s="25"/>
      <c r="J22" s="26">
        <f ca="1">ROUND(SUM(INDIRECT(ADDRESS(ROW()+(-1), COLUMN()+(0), 1)),INDIRECT(ADDRESS(ROW()+(-3), COLUMN()+(0), 1)),INDIRECT(ADDRESS(ROW()+(-7), COLUMN()+(0), 1))), 2)</f>
        <v>802.37</v>
      </c>
      <c r="K22" s="26"/>
    </row>
    <row r="25" spans="1:11" ht="13.50" thickBot="1" customHeight="1">
      <c r="A25" s="27" t="s">
        <v>41</v>
      </c>
      <c r="B25" s="27"/>
      <c r="C25" s="27"/>
      <c r="D25" s="27"/>
      <c r="E25" s="27"/>
      <c r="F25" s="27" t="s">
        <v>42</v>
      </c>
      <c r="G25" s="27"/>
      <c r="H25" s="27" t="s">
        <v>43</v>
      </c>
      <c r="I25" s="27"/>
      <c r="J25" s="27"/>
      <c r="K25" s="27" t="s">
        <v>44</v>
      </c>
    </row>
    <row r="26" spans="1:11" ht="13.50" thickBot="1" customHeight="1">
      <c r="A26" s="28" t="s">
        <v>45</v>
      </c>
      <c r="B26" s="28"/>
      <c r="C26" s="28"/>
      <c r="D26" s="28"/>
      <c r="E26" s="28"/>
      <c r="F26" s="29">
        <v>1.06202e+06</v>
      </c>
      <c r="G26" s="29"/>
      <c r="H26" s="29">
        <v>172017</v>
      </c>
      <c r="I26" s="29"/>
      <c r="J26" s="29"/>
      <c r="K26" s="29" t="s">
        <v>46</v>
      </c>
    </row>
    <row r="27" spans="1:11" ht="24.00" thickBot="1" customHeight="1">
      <c r="A27" s="30" t="s">
        <v>47</v>
      </c>
      <c r="B27" s="30"/>
      <c r="C27" s="30"/>
      <c r="D27" s="30"/>
      <c r="E27" s="30"/>
      <c r="F27" s="31"/>
      <c r="G27" s="31"/>
      <c r="H27" s="31"/>
      <c r="I27" s="31"/>
      <c r="J27" s="31"/>
      <c r="K27" s="31"/>
    </row>
    <row r="28" spans="1:11" ht="13.50" thickBot="1" customHeight="1">
      <c r="A28" s="32" t="s">
        <v>48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31" spans="1:1" ht="33.75" thickBot="1" customHeight="1">
      <c r="A31" s="1" t="s">
        <v>49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51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86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I15"/>
    <mergeCell ref="J15:K15"/>
    <mergeCell ref="A16:B16"/>
    <mergeCell ref="C16:D16"/>
    <mergeCell ref="E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I19"/>
    <mergeCell ref="J19:K19"/>
    <mergeCell ref="A20:B20"/>
    <mergeCell ref="C20:D20"/>
    <mergeCell ref="E20:H20"/>
    <mergeCell ref="J20:K20"/>
    <mergeCell ref="A21:B21"/>
    <mergeCell ref="C21:D21"/>
    <mergeCell ref="E21:F21"/>
    <mergeCell ref="G21:H21"/>
    <mergeCell ref="J21:K21"/>
    <mergeCell ref="A22:F22"/>
    <mergeCell ref="G22:I22"/>
    <mergeCell ref="J22:K22"/>
    <mergeCell ref="A25:E25"/>
    <mergeCell ref="F25:G25"/>
    <mergeCell ref="H25:J25"/>
    <mergeCell ref="A26:E26"/>
    <mergeCell ref="F26:G28"/>
    <mergeCell ref="H26:J28"/>
    <mergeCell ref="K26:K28"/>
    <mergeCell ref="A27:E27"/>
    <mergeCell ref="A28:E28"/>
    <mergeCell ref="A31:K31"/>
    <mergeCell ref="A32:K32"/>
    <mergeCell ref="A33:K33"/>
  </mergeCells>
  <pageMargins left="0.147638" right="0.147638" top="0.206693" bottom="0.206693" header="0.0" footer="0.0"/>
  <pageSetup paperSize="9" orientation="portrait"/>
  <rowBreaks count="0" manualBreakCount="0">
    </rowBreaks>
</worksheet>
</file>