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<sst xmlns="http://schemas.openxmlformats.org/spreadsheetml/2006/main" count="35" uniqueCount="35">
  <si>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</si>
  <si>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ICE100</t>
  </si>
  <si>
    <t xml:space="preserve">Ud</t>
  </si>
  <si>
    <t xml:space="preserve">Colector para calefacción y refrigeración por suelo radiante.</t>
  </si>
  <si>
    <r>
      <rPr>
        <sz val="8.25"/>
        <color rgb="FF000000"/>
        <rFont val="Arial"/>
        <family val="2"/>
      </rPr>
      <t xml:space="preserve">Colector modular premontado de plástico, "ALB", de 1 1/2" de diámetro, para 4 circuitos, formado por colector de ida, con caudalímetros de 1 a 5 l/min para la regulación y el equilibrado de los circuitos, colector de retorno con llaves de corte y adaptadores para el montaje de los cabezales electrotérmicos, conexiones roscadas en ambos colectores de 3/4" eurocono, racores de plástico para tubos de 14 mm de diámetro y 2 mm de espesor, llaves de corte rectas con conexiones roscadas de 1" de diámetro con termómetros con escala de medición de temperatura de 0 a 60°C, purgadores de aire y válvulas de llenado y vaciado; regulador de presión diferencial para bypass; caja de registro para colector, de chapa metálica esmaltada en blanco, 395 mm de anchura, pies para la regulación de la altura entre 651 y 831 mm y marco regulable en profundidad de 80 a 120 mm. Totalmente montado, conexionado y probado.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</si>
  <si>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</si>
  <si>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</si>
  <si>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</si>
  <si>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</si>
  <si>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</si>
  <si>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</si>
  <si>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</si>
  <si>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mt38alb213eac1</t>
  </si>
  <si>
    <t xml:space="preserve">Ud</t>
  </si>
  <si>
    <t xml:space="preserve">Colector modular premontado de plástico, "ALB", de 1 1/2" de diámetro, para 4 circuitos, formado por colector de ida, con caudalímetros de 1 a 5 l/min para la regulación y el equilibrado de los circuitos, colector de retorno con llaves de corte y adaptadores para el montaje de los cabezales electrotérmicos, conexiones roscadas en ambos colectores de 3/4" eurocono, racores de plástico para tubos de 14 mm de diámetro y 2 mm de espesor, llaves de corte rectas con conexiones roscadas de 1" de diámetro con termómetros con escala de medición de temperatura de 0 a 60°C, purgadores de aire y válvulas de llenado y vaciado.</t>
  </si>
  <si>
    <t xml:space="preserve">mt38alb270a</t>
  </si>
  <si>
    <t xml:space="preserve">Ud</t>
  </si>
  <si>
    <t xml:space="preserve">Regulador de presión diferencial para bypass, "ALB", formado por codo para el colector inferior, codo con válvula reguladora de presión diferencial para el colector superior, ambos con juntas tóricas para la conexión a los colectores de 1" de diámetro y conexiones roscadas para la formación del bypass y 2 racores bicono para unión a compresión de tubo de 16 mm de diámetro y 2 mm de espesor con rosca de 24x19 mm.</t>
  </si>
  <si>
    <t xml:space="preserve">mt38alb218a</t>
  </si>
  <si>
    <t xml:space="preserve">Ud</t>
  </si>
  <si>
    <t xml:space="preserve">Caja de registro para colector, de chapa metálica esmaltada en blanco, 395 mm de anchura, pies para la regulación de la altura entre 651 y 831 mm y marco regulable en profundidad de 80 a 120 mm, "ALB", con guías para el montaje de las bridas de sujeción del colector.</t>
  </si>
  <si>
    <t xml:space="preserve">Subtotal materiales:</t>
  </si>
  <si>
    <t xml:space="preserve">Mano de obra</t>
  </si>
  <si>
    <t xml:space="preserve">mo004</t>
  </si>
  <si>
    <t xml:space="preserve">h</t>
  </si>
  <si>
    <t xml:space="preserve">Oficial 1ª calefactor.</t>
  </si>
  <si>
    <t xml:space="preserve">mo103</t>
  </si>
  <si>
    <t xml:space="preserve">h</t>
  </si>
  <si>
    <t xml:space="preserve">Ayudante calefactor.</t>
  </si>
  <si>
    <t xml:space="preserve">Subtotal mano de obra:</t>
  </si>
  <si>
    <t xml:space="preserve">Costes directos complementarios</t>
  </si>
  <si>
    <t xml:space="preserve">%</t>
  </si>
  <si>
    <t xml:space="preserve">Costes directos complementarios</t>
  </si>
  <si>
    <t xml:space="preserve">Coste de mantenimiento decenal: 27,78€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</si>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</sst>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1.36" customWidth="1"/>
    <col min="4" max="4" width="7.65" customWidth="1"/>
    <col min="5" max="5" width="72.08"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87.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87.00" thickBot="1" customHeight="1">
      <c r="A10" s="1" t="s">
        <v>12</v>
      </c>
      <c r="B10" s="1"/>
      <c r="C10" s="1"/>
      <c r="D10" s="10" t="s">
        <v>13</v>
      </c>
      <c r="E10" s="1" t="s">
        <v>14</v>
      </c>
      <c r="F10" s="11">
        <v>1</v>
      </c>
      <c r="G10" s="12">
        <v>289.81</v>
      </c>
      <c r="H10" s="12">
        <f ca="1">ROUND(INDIRECT(ADDRESS(ROW()+(0), COLUMN()+(-2), 1))*INDIRECT(ADDRESS(ROW()+(0), COLUMN()+(-1), 1)), 2)</f>
        <v>289.81</v>
      </c>
    </row>
    <row r="11" spans="1:8" ht="66.00" thickBot="1" customHeight="1">
      <c r="A11" s="1" t="s">
        <v>15</v>
      </c>
      <c r="B11" s="1"/>
      <c r="C11" s="1"/>
      <c r="D11" s="10" t="s">
        <v>16</v>
      </c>
      <c r="E11" s="1" t="s">
        <v>17</v>
      </c>
      <c r="F11" s="11">
        <v>1</v>
      </c>
      <c r="G11" s="12">
        <v>60.23</v>
      </c>
      <c r="H11" s="12">
        <f ca="1">ROUND(INDIRECT(ADDRESS(ROW()+(0), COLUMN()+(-2), 1))*INDIRECT(ADDRESS(ROW()+(0), COLUMN()+(-1), 1)), 2)</f>
        <v>60.23</v>
      </c>
    </row>
    <row r="12" spans="1:8" ht="45.00" thickBot="1" customHeight="1">
      <c r="A12" s="1" t="s">
        <v>18</v>
      </c>
      <c r="B12" s="1"/>
      <c r="C12" s="1"/>
      <c r="D12" s="10" t="s">
        <v>19</v>
      </c>
      <c r="E12" s="1" t="s">
        <v>20</v>
      </c>
      <c r="F12" s="13">
        <v>1</v>
      </c>
      <c r="G12" s="14">
        <v>121.72</v>
      </c>
      <c r="H12" s="14">
        <f ca="1">ROUND(INDIRECT(ADDRESS(ROW()+(0), COLUMN()+(-2), 1))*INDIRECT(ADDRESS(ROW()+(0), COLUMN()+(-1), 1)), 2)</f>
        <v>121.72</v>
      </c>
    </row>
    <row r="13" spans="1:8" ht="13.50" thickBot="1" customHeight="1">
      <c r="A13" s="15"/>
      <c r="B13" s="15"/>
      <c r="C13" s="15"/>
      <c r="D13" s="15"/>
      <c r="E13" s="15"/>
      <c r="F13" s="9" t="s">
        <v>21</v>
      </c>
      <c r="G13" s="9"/>
      <c r="H13" s="17">
        <f ca="1">ROUND(SUM(INDIRECT(ADDRESS(ROW()+(-1), COLUMN()+(0), 1)),INDIRECT(ADDRESS(ROW()+(-2), COLUMN()+(0), 1)),INDIRECT(ADDRESS(ROW()+(-3), COLUMN()+(0), 1))), 2)</f>
        <v>471.76</v>
      </c>
    </row>
    <row r="14" spans="1:8" ht="13.50" thickBot="1" customHeight="1">
      <c r="A14" s="15">
        <v>2</v>
      </c>
      <c r="B14" s="15"/>
      <c r="C14" s="15"/>
      <c r="D14" s="15"/>
      <c r="E14" s="18" t="s">
        <v>22</v>
      </c>
      <c r="F14" s="18"/>
      <c r="G14" s="15"/>
      <c r="H14" s="15"/>
    </row>
    <row r="15" spans="1:8" ht="13.50" thickBot="1" customHeight="1">
      <c r="A15" s="1" t="s">
        <v>23</v>
      </c>
      <c r="B15" s="1"/>
      <c r="C15" s="1"/>
      <c r="D15" s="10" t="s">
        <v>24</v>
      </c>
      <c r="E15" s="1" t="s">
        <v>25</v>
      </c>
      <c r="F15" s="11">
        <v>1.6</v>
      </c>
      <c r="G15" s="12">
        <v>23.74</v>
      </c>
      <c r="H15" s="12">
        <f ca="1">ROUND(INDIRECT(ADDRESS(ROW()+(0), COLUMN()+(-2), 1))*INDIRECT(ADDRESS(ROW()+(0), COLUMN()+(-1), 1)), 2)</f>
        <v>37.98</v>
      </c>
    </row>
    <row r="16" spans="1:8" ht="13.50" thickBot="1" customHeight="1">
      <c r="A16" s="1" t="s">
        <v>26</v>
      </c>
      <c r="B16" s="1"/>
      <c r="C16" s="1"/>
      <c r="D16" s="10" t="s">
        <v>27</v>
      </c>
      <c r="E16" s="1" t="s">
        <v>28</v>
      </c>
      <c r="F16" s="13">
        <v>1.6</v>
      </c>
      <c r="G16" s="14">
        <v>21.9</v>
      </c>
      <c r="H16" s="14">
        <f ca="1">ROUND(INDIRECT(ADDRESS(ROW()+(0), COLUMN()+(-2), 1))*INDIRECT(ADDRESS(ROW()+(0), COLUMN()+(-1), 1)), 2)</f>
        <v>35.04</v>
      </c>
    </row>
    <row r="17" spans="1:8" ht="13.50" thickBot="1" customHeight="1">
      <c r="A17" s="15"/>
      <c r="B17" s="15"/>
      <c r="C17" s="15"/>
      <c r="D17" s="15"/>
      <c r="E17" s="15"/>
      <c r="F17" s="9" t="s">
        <v>29</v>
      </c>
      <c r="G17" s="9"/>
      <c r="H17" s="17">
        <f ca="1">ROUND(SUM(INDIRECT(ADDRESS(ROW()+(-1), COLUMN()+(0), 1)),INDIRECT(ADDRESS(ROW()+(-2), COLUMN()+(0), 1))), 2)</f>
        <v>73.02</v>
      </c>
    </row>
    <row r="18" spans="1:8" ht="13.50" thickBot="1" customHeight="1">
      <c r="A18" s="15">
        <v>3</v>
      </c>
      <c r="B18" s="15"/>
      <c r="C18" s="15"/>
      <c r="D18" s="15"/>
      <c r="E18" s="18" t="s">
        <v>30</v>
      </c>
      <c r="F18" s="18"/>
      <c r="G18" s="15"/>
      <c r="H18" s="15"/>
    </row>
    <row r="19" spans="1:8" ht="13.50" thickBot="1" customHeight="1">
      <c r="A19" s="19"/>
      <c r="B19" s="19"/>
      <c r="C19" s="19"/>
      <c r="D19" s="20" t="s">
        <v>31</v>
      </c>
      <c r="E19" s="19" t="s">
        <v>32</v>
      </c>
      <c r="F19" s="13">
        <v>2</v>
      </c>
      <c r="G19" s="14">
        <f ca="1">ROUND(SUM(INDIRECT(ADDRESS(ROW()+(-2), COLUMN()+(1), 1)),INDIRECT(ADDRESS(ROW()+(-6), COLUMN()+(1), 1))), 2)</f>
        <v>544.78</v>
      </c>
      <c r="H19" s="14">
        <f ca="1">ROUND(INDIRECT(ADDRESS(ROW()+(0), COLUMN()+(-2), 1))*INDIRECT(ADDRESS(ROW()+(0), COLUMN()+(-1), 1))/100, 2)</f>
        <v>10.9</v>
      </c>
    </row>
    <row r="20" spans="1:8" ht="13.50" thickBot="1" customHeight="1">
      <c r="A20" s="21" t="s">
        <v>33</v>
      </c>
      <c r="B20" s="21"/>
      <c r="C20" s="21"/>
      <c r="D20" s="22"/>
      <c r="E20" s="23"/>
      <c r="F20" s="24" t="s">
        <v>34</v>
      </c>
      <c r="G20" s="25"/>
      <c r="H20" s="26">
        <f ca="1">ROUND(SUM(INDIRECT(ADDRESS(ROW()+(-1), COLUMN()+(0), 1)),INDIRECT(ADDRESS(ROW()+(-3), COLUMN()+(0), 1)),INDIRECT(ADDRESS(ROW()+(-7), COLUMN()+(0), 1))), 2)</f>
        <v>555.68</v>
      </c>
    </row>
  </sheetData>
  <mergeCells count="22">
    <mergeCell ref="A1:H1"/>
    <mergeCell ref="C3:H3"/>
    <mergeCell ref="A5:H5"/>
    <mergeCell ref="A8:C8"/>
    <mergeCell ref="A9:C9"/>
    <mergeCell ref="E9:F9"/>
    <mergeCell ref="A10:C10"/>
    <mergeCell ref="A11:C11"/>
    <mergeCell ref="A12:C12"/>
    <mergeCell ref="A13:C13"/>
    <mergeCell ref="F13:G13"/>
    <mergeCell ref="A14:C14"/>
    <mergeCell ref="E14:F14"/>
    <mergeCell ref="A15:C15"/>
    <mergeCell ref="A16:C16"/>
    <mergeCell ref="A17:C17"/>
    <mergeCell ref="F17:G17"/>
    <mergeCell ref="A18:C18"/>
    <mergeCell ref="E18:F18"/>
    <mergeCell ref="A19:C19"/>
    <mergeCell ref="A20:E20"/>
    <mergeCell ref="F20:G20"/>
  </mergeCells>
  <pageMargins left="0.147638" right="0.147638" top="0.206693" bottom="0.206693" header="0.0" footer="0.0"/>
  <pageSetup paperSize="9" orientation="portrait"/>
  <rowBreaks count="0" manualBreakCount="0">
    </rowBreaks>
</worksheet>
</file>